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revale.sharepoint.com/sites/Activites/Documents partages/"/>
    </mc:Choice>
  </mc:AlternateContent>
  <xr:revisionPtr revIDLastSave="176" documentId="13_ncr:1_{3FC69240-650A-43AB-8707-E8265AA2D3F5}" xr6:coauthVersionLast="47" xr6:coauthVersionMax="47" xr10:uidLastSave="{D144ACE2-BFA5-49D5-A24B-95BD8875313A}"/>
  <bookViews>
    <workbookView xWindow="-108" yWindow="-108" windowWidth="23256" windowHeight="13896" tabRatio="500" xr2:uid="{00000000-000D-0000-FFFF-FFFF00000000}"/>
  </bookViews>
  <sheets>
    <sheet name="Modèle de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" i="1" l="1"/>
  <c r="M9" i="1" s="1"/>
  <c r="K10" i="1"/>
  <c r="L10" i="1" s="1"/>
  <c r="O9" i="1"/>
  <c r="O10" i="1"/>
  <c r="H33" i="1"/>
  <c r="L9" i="1" l="1"/>
  <c r="N9" i="1" s="1"/>
  <c r="K46" i="1"/>
  <c r="M46" i="1" s="1"/>
  <c r="L30" i="1" l="1"/>
  <c r="L31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K29" i="1" l="1"/>
  <c r="K28" i="1"/>
  <c r="K27" i="1"/>
  <c r="K26" i="1"/>
  <c r="K25" i="1"/>
  <c r="K24" i="1"/>
  <c r="K23" i="1"/>
  <c r="K22" i="1"/>
  <c r="M22" i="1" s="1"/>
  <c r="K21" i="1"/>
  <c r="M21" i="1" s="1"/>
  <c r="F35" i="1"/>
  <c r="G35" i="1"/>
  <c r="H35" i="1"/>
  <c r="I35" i="1"/>
  <c r="J35" i="1"/>
  <c r="E35" i="1"/>
  <c r="K11" i="1"/>
  <c r="K12" i="1"/>
  <c r="L12" i="1" s="1"/>
  <c r="K13" i="1"/>
  <c r="K14" i="1"/>
  <c r="K15" i="1"/>
  <c r="K16" i="1"/>
  <c r="K17" i="1"/>
  <c r="K18" i="1"/>
  <c r="K19" i="1"/>
  <c r="K20" i="1"/>
  <c r="K32" i="1"/>
  <c r="C33" i="1"/>
  <c r="E33" i="1"/>
  <c r="F33" i="1"/>
  <c r="G33" i="1"/>
  <c r="I33" i="1"/>
  <c r="J33" i="1"/>
  <c r="M12" i="1" l="1"/>
  <c r="M18" i="1"/>
  <c r="L18" i="1"/>
  <c r="L22" i="1"/>
  <c r="N22" i="1" s="1"/>
  <c r="M17" i="1"/>
  <c r="L17" i="1"/>
  <c r="N17" i="1" s="1"/>
  <c r="M16" i="1"/>
  <c r="L16" i="1"/>
  <c r="N16" i="1" s="1"/>
  <c r="M14" i="1"/>
  <c r="L14" i="1"/>
  <c r="N14" i="1" s="1"/>
  <c r="L19" i="1"/>
  <c r="N19" i="1" s="1"/>
  <c r="L21" i="1"/>
  <c r="N21" i="1" s="1"/>
  <c r="M15" i="1"/>
  <c r="L15" i="1"/>
  <c r="N15" i="1" s="1"/>
  <c r="M13" i="1"/>
  <c r="L13" i="1"/>
  <c r="N13" i="1" s="1"/>
  <c r="M20" i="1"/>
  <c r="L20" i="1"/>
  <c r="N20" i="1" s="1"/>
  <c r="L11" i="1"/>
  <c r="N11" i="1" s="1"/>
  <c r="M10" i="1"/>
  <c r="N10" i="1"/>
  <c r="L24" i="1"/>
  <c r="N24" i="1" s="1"/>
  <c r="L25" i="1"/>
  <c r="N25" i="1" s="1"/>
  <c r="L26" i="1"/>
  <c r="N26" i="1" s="1"/>
  <c r="M32" i="1"/>
  <c r="L32" i="1"/>
  <c r="N32" i="1" s="1"/>
  <c r="L27" i="1"/>
  <c r="N27" i="1" s="1"/>
  <c r="L28" i="1"/>
  <c r="N28" i="1" s="1"/>
  <c r="L23" i="1"/>
  <c r="N23" i="1" s="1"/>
  <c r="L29" i="1"/>
  <c r="N29" i="1" s="1"/>
  <c r="M19" i="1"/>
  <c r="N18" i="1"/>
  <c r="M11" i="1"/>
  <c r="N12" i="1"/>
  <c r="M35" i="1" l="1"/>
  <c r="O35" i="1"/>
  <c r="B33" i="1"/>
  <c r="N35" i="1" l="1"/>
  <c r="L33" i="1"/>
  <c r="K33" i="1"/>
  <c r="N33" i="1" l="1"/>
  <c r="K34" i="1"/>
  <c r="M33" i="1"/>
  <c r="B34" i="1" l="1"/>
  <c r="B35" i="1" s="1"/>
  <c r="L34" i="1"/>
  <c r="C34" i="1" s="1"/>
  <c r="C35" i="1" s="1"/>
  <c r="K35" i="1"/>
  <c r="K39" i="1" s="1"/>
  <c r="L35" i="1" l="1"/>
  <c r="L39" i="1" s="1"/>
  <c r="O33" i="1"/>
  <c r="P34" i="1" l="1"/>
  <c r="P35" i="1" s="1"/>
</calcChain>
</file>

<file path=xl/sharedStrings.xml><?xml version="1.0" encoding="utf-8"?>
<sst xmlns="http://schemas.openxmlformats.org/spreadsheetml/2006/main" count="59" uniqueCount="48">
  <si>
    <t>DÉTAILS</t>
  </si>
  <si>
    <t xml:space="preserve">Contribution </t>
  </si>
  <si>
    <t xml:space="preserve">Contribution  </t>
  </si>
  <si>
    <t xml:space="preserve"> </t>
  </si>
  <si>
    <t xml:space="preserve">Sous total du projet </t>
  </si>
  <si>
    <t>Frais d'administration                                                                     (7% de la contribution CREVALE)</t>
  </si>
  <si>
    <t>GRAND TOTAL DÉPENSES du projet</t>
  </si>
  <si>
    <t xml:space="preserve">NOM DU PROJET : </t>
  </si>
  <si>
    <t>CREVALE</t>
  </si>
  <si>
    <t>CHANGEMENTS DEMANDÉS</t>
  </si>
  <si>
    <t>Les dépenses seront considérées comme admissibles si elles s’inscrivent dans les catégories suivantes :</t>
  </si>
  <si>
    <t xml:space="preserve">DÉPENSES </t>
  </si>
  <si>
    <t xml:space="preserve">REVENUS </t>
  </si>
  <si>
    <t xml:space="preserve">PROMOTEUR </t>
  </si>
  <si>
    <t>Prévue</t>
  </si>
  <si>
    <t>Réelle</t>
  </si>
  <si>
    <r>
      <t xml:space="preserve">Dépassement des  coûts
</t>
    </r>
    <r>
      <rPr>
        <sz val="8"/>
        <color theme="1"/>
        <rFont val="Calibri"/>
        <family val="2"/>
      </rPr>
      <t>Si () depense moindre que prévue</t>
    </r>
  </si>
  <si>
    <r>
      <t xml:space="preserve">TOTAUX
prévus
</t>
    </r>
    <r>
      <rPr>
        <sz val="12"/>
        <color theme="1"/>
        <rFont val="Calibri"/>
        <family val="2"/>
      </rPr>
      <t>(colonne B)</t>
    </r>
  </si>
  <si>
    <r>
      <t xml:space="preserve">TOTAUX
réels
</t>
    </r>
    <r>
      <rPr>
        <sz val="12"/>
        <color theme="1"/>
        <rFont val="Calibri"/>
        <family val="2"/>
      </rPr>
      <t>(colonne C)</t>
    </r>
  </si>
  <si>
    <t>Taux horaire</t>
  </si>
  <si>
    <t>Outil de calcul pour les salaires</t>
  </si>
  <si>
    <t>DAS (15%)</t>
  </si>
  <si>
    <t>Commentaires</t>
  </si>
  <si>
    <t xml:space="preserve">Montant maximum accordé </t>
  </si>
  <si>
    <t xml:space="preserve">80% du projet total : </t>
  </si>
  <si>
    <t>10 sem x 10 h x 25$/h + av. sociaux</t>
  </si>
  <si>
    <t>Inscrire le nom du projet</t>
  </si>
  <si>
    <t>Les cases en rose sont pour la reddition de compte en fin de projet seulement.</t>
  </si>
  <si>
    <r>
      <rPr>
        <b/>
        <sz val="12"/>
        <color rgb="FF000000"/>
        <rFont val="Calibri"/>
        <family val="2"/>
      </rPr>
      <t>Exemple</t>
    </r>
    <r>
      <rPr>
        <sz val="8"/>
        <color indexed="8"/>
        <rFont val="Calibri"/>
        <family val="2"/>
      </rPr>
      <t xml:space="preserve"> - salaire intervenant</t>
    </r>
  </si>
  <si>
    <t>80% du projet total*</t>
  </si>
  <si>
    <t xml:space="preserve"> Les taux soumis au CREVALE pour les frais de DAS et vacances sont de 15% incluant les vacances.</t>
  </si>
  <si>
    <t>Pour le dépôt de projets, remplissez seulement les cellules blanches.</t>
  </si>
  <si>
    <t>Nom du partenaire A</t>
  </si>
  <si>
    <t>Nom du partenaire B</t>
  </si>
  <si>
    <t>Si les cellules de la colonne M sont rouges, cela signifie une mauvaise répartition dans les colonnes E à L</t>
  </si>
  <si>
    <t>·      Ressources humaines (salaires et avantages sociaux, conférencier.ières, consultant.es ou fournisseurs de services);</t>
  </si>
  <si>
    <t>·      Frais de promotion des activités (achat d'articles promotionnels ou de publicité);</t>
  </si>
  <si>
    <t>·      Frais de location  pour la réalisation des activités du projet;</t>
  </si>
  <si>
    <t>·      Frais de kilométrage, au taux en vigueur dans
l’organisation.</t>
  </si>
  <si>
    <t>·      Frais d'activités (achat, production ou impression de matériel  pour les activités);</t>
  </si>
  <si>
    <r>
      <t xml:space="preserve">Détailler vos dépenses. </t>
    </r>
    <r>
      <rPr>
        <b/>
        <sz val="12"/>
        <color rgb="FF000000"/>
        <rFont val="Calibri"/>
        <family val="2"/>
      </rPr>
      <t>Pour calculer les salaires, utiliser l'outil de calcul</t>
    </r>
    <r>
      <rPr>
        <sz val="10"/>
        <color indexed="8"/>
        <rFont val="Calibri"/>
        <family val="2"/>
      </rPr>
      <t xml:space="preserve"> (grille mauve ici-bas).</t>
    </r>
  </si>
  <si>
    <t>Nb. Semaines</t>
  </si>
  <si>
    <t>Nb. Heures</t>
  </si>
  <si>
    <t>Nb. Personne</t>
  </si>
  <si>
    <t xml:space="preserve">Salaires </t>
  </si>
  <si>
    <t>Entrer les informations demandées pour connaitre le salaire à inclure dans la grille.</t>
  </si>
  <si>
    <t>Pour une dépense prévue (colonne B), s'il y a une contribution du promoteur ou de partenaires, elle doit être indiquées à la place réservée (respectivement colonnes E et/ou G, I.)</t>
  </si>
  <si>
    <t>* Si la case dans le bas de la colonne K est rouge cela signifie que la contribution du milieu est insuffisante (min 20% du sous-total du projet).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</si>
</sst>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3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</font>
    <font>
      <b/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</font>
    <font>
      <b/>
      <sz val="20"/>
      <color theme="0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8"/>
      <color indexed="8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b/>
      <sz val="12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theme="0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b/>
      <sz val="20"/>
      <name val="Calibri"/>
      <family val="2"/>
      <scheme val="minor"/>
    </font>
    <font>
      <b/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</borders>
  <cellStyleXfs count="14">
    <xf numFmtId="0" fontId="0" fillId="0" borderId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54">
    <xf numFmtId="0" fontId="0" fillId="0" borderId="0" xfId="0"/>
    <xf numFmtId="0" fontId="8" fillId="2" borderId="1" xfId="0" applyFont="1" applyFill="1" applyBorder="1"/>
    <xf numFmtId="164" fontId="8" fillId="2" borderId="1" xfId="1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wrapText="1"/>
    </xf>
    <xf numFmtId="164" fontId="6" fillId="2" borderId="1" xfId="0" applyNumberFormat="1" applyFont="1" applyFill="1" applyBorder="1"/>
    <xf numFmtId="164" fontId="3" fillId="2" borderId="1" xfId="0" applyNumberFormat="1" applyFont="1" applyFill="1" applyBorder="1"/>
    <xf numFmtId="0" fontId="15" fillId="2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16" fillId="0" borderId="0" xfId="0" applyFont="1"/>
    <xf numFmtId="0" fontId="17" fillId="0" borderId="0" xfId="0" applyFont="1"/>
    <xf numFmtId="0" fontId="18" fillId="5" borderId="1" xfId="0" applyFont="1" applyFill="1" applyBorder="1" applyAlignment="1">
      <alignment horizontal="center"/>
    </xf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2" borderId="1" xfId="0" applyFont="1" applyFill="1" applyBorder="1" applyAlignment="1">
      <alignment horizontal="center" wrapText="1"/>
    </xf>
    <xf numFmtId="0" fontId="21" fillId="0" borderId="2" xfId="0" applyFont="1" applyBorder="1" applyAlignment="1">
      <alignment horizontal="left" vertical="center" indent="2"/>
    </xf>
    <xf numFmtId="0" fontId="21" fillId="0" borderId="0" xfId="0" applyFont="1" applyAlignment="1">
      <alignment horizontal="left" vertical="center" indent="2"/>
    </xf>
    <xf numFmtId="164" fontId="8" fillId="2" borderId="1" xfId="0" applyNumberFormat="1" applyFont="1" applyFill="1" applyBorder="1"/>
    <xf numFmtId="164" fontId="23" fillId="2" borderId="1" xfId="1" applyNumberFormat="1" applyFont="1" applyFill="1" applyBorder="1"/>
    <xf numFmtId="164" fontId="20" fillId="2" borderId="1" xfId="1" applyNumberFormat="1" applyFont="1" applyFill="1" applyBorder="1"/>
    <xf numFmtId="164" fontId="20" fillId="2" borderId="1" xfId="0" applyNumberFormat="1" applyFont="1" applyFill="1" applyBorder="1" applyAlignment="1">
      <alignment wrapText="1"/>
    </xf>
    <xf numFmtId="164" fontId="20" fillId="2" borderId="1" xfId="0" applyNumberFormat="1" applyFont="1" applyFill="1" applyBorder="1"/>
    <xf numFmtId="164" fontId="20" fillId="2" borderId="1" xfId="0" applyNumberFormat="1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17" fillId="0" borderId="4" xfId="0" applyFont="1" applyBorder="1" applyProtection="1">
      <protection locked="0"/>
    </xf>
    <xf numFmtId="164" fontId="8" fillId="0" borderId="1" xfId="1" applyNumberFormat="1" applyFont="1" applyBorder="1" applyProtection="1">
      <protection locked="0"/>
    </xf>
    <xf numFmtId="164" fontId="20" fillId="0" borderId="1" xfId="1" applyNumberFormat="1" applyFont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4" fontId="8" fillId="6" borderId="1" xfId="0" applyNumberFormat="1" applyFont="1" applyFill="1" applyBorder="1" applyAlignment="1" applyProtection="1">
      <alignment wrapText="1"/>
      <protection locked="0"/>
    </xf>
    <xf numFmtId="164" fontId="20" fillId="6" borderId="1" xfId="0" applyNumberFormat="1" applyFont="1" applyFill="1" applyBorder="1" applyAlignment="1" applyProtection="1">
      <alignment wrapText="1"/>
      <protection locked="0"/>
    </xf>
    <xf numFmtId="164" fontId="8" fillId="0" borderId="1" xfId="0" applyNumberFormat="1" applyFont="1" applyBorder="1" applyAlignment="1" applyProtection="1">
      <alignment wrapText="1"/>
      <protection locked="0"/>
    </xf>
    <xf numFmtId="164" fontId="20" fillId="0" borderId="1" xfId="0" applyNumberFormat="1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8" fillId="0" borderId="1" xfId="0" applyNumberFormat="1" applyFont="1" applyBorder="1" applyProtection="1"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vertical="top" wrapText="1"/>
    </xf>
    <xf numFmtId="0" fontId="0" fillId="0" borderId="0" xfId="0" applyAlignment="1">
      <alignment vertical="center"/>
    </xf>
    <xf numFmtId="164" fontId="3" fillId="9" borderId="1" xfId="0" applyNumberFormat="1" applyFont="1" applyFill="1" applyBorder="1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39" fontId="6" fillId="0" borderId="0" xfId="0" applyNumberFormat="1" applyFont="1" applyAlignment="1" applyProtection="1">
      <alignment horizontal="right" vertical="center" wrapText="1"/>
      <protection locked="0"/>
    </xf>
    <xf numFmtId="164" fontId="6" fillId="0" borderId="0" xfId="0" applyNumberFormat="1" applyFont="1" applyAlignment="1" applyProtection="1">
      <alignment horizontal="right" vertical="center" wrapText="1"/>
      <protection locked="0"/>
    </xf>
    <xf numFmtId="164" fontId="3" fillId="9" borderId="1" xfId="0" applyNumberFormat="1" applyFont="1" applyFill="1" applyBorder="1" applyProtection="1">
      <protection locked="0"/>
    </xf>
    <xf numFmtId="10" fontId="22" fillId="3" borderId="1" xfId="0" applyNumberFormat="1" applyFont="1" applyFill="1" applyBorder="1" applyAlignment="1">
      <alignment wrapText="1"/>
    </xf>
    <xf numFmtId="9" fontId="22" fillId="3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164" fontId="6" fillId="2" borderId="1" xfId="1" applyNumberFormat="1" applyFont="1" applyFill="1" applyBorder="1" applyProtection="1">
      <protection locked="0"/>
    </xf>
    <xf numFmtId="164" fontId="26" fillId="2" borderId="1" xfId="1" applyNumberFormat="1" applyFont="1" applyFill="1" applyBorder="1" applyAlignment="1">
      <alignment horizontal="center" vertical="center"/>
    </xf>
    <xf numFmtId="164" fontId="32" fillId="2" borderId="1" xfId="1" applyNumberFormat="1" applyFont="1" applyFill="1" applyBorder="1" applyAlignment="1">
      <alignment horizontal="center" wrapText="1"/>
    </xf>
    <xf numFmtId="164" fontId="20" fillId="9" borderId="1" xfId="1" applyNumberFormat="1" applyFont="1" applyFill="1" applyBorder="1" applyProtection="1">
      <protection locked="0"/>
    </xf>
    <xf numFmtId="164" fontId="20" fillId="9" borderId="1" xfId="0" applyNumberFormat="1" applyFont="1" applyFill="1" applyBorder="1" applyAlignment="1" applyProtection="1">
      <alignment wrapText="1"/>
      <protection locked="0"/>
    </xf>
    <xf numFmtId="164" fontId="20" fillId="9" borderId="1" xfId="0" applyNumberFormat="1" applyFont="1" applyFill="1" applyBorder="1" applyProtection="1">
      <protection locked="0"/>
    </xf>
    <xf numFmtId="164" fontId="20" fillId="9" borderId="1" xfId="0" applyNumberFormat="1" applyFont="1" applyFill="1" applyBorder="1" applyAlignment="1" applyProtection="1">
      <alignment horizontal="center"/>
      <protection locked="0"/>
    </xf>
    <xf numFmtId="0" fontId="34" fillId="2" borderId="27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9" fontId="6" fillId="0" borderId="15" xfId="0" applyNumberFormat="1" applyFont="1" applyBorder="1" applyAlignment="1" applyProtection="1">
      <alignment horizontal="right" vertical="center" wrapText="1"/>
      <protection locked="0"/>
    </xf>
    <xf numFmtId="39" fontId="6" fillId="0" borderId="16" xfId="0" applyNumberFormat="1" applyFont="1" applyBorder="1" applyAlignment="1" applyProtection="1">
      <alignment horizontal="right" vertical="center" wrapText="1"/>
      <protection locked="0"/>
    </xf>
    <xf numFmtId="164" fontId="6" fillId="0" borderId="16" xfId="0" applyNumberFormat="1" applyFont="1" applyBorder="1" applyAlignment="1" applyProtection="1">
      <alignment horizontal="right" vertical="center" wrapText="1"/>
      <protection locked="0"/>
    </xf>
    <xf numFmtId="0" fontId="13" fillId="2" borderId="0" xfId="0" applyFont="1" applyFill="1"/>
    <xf numFmtId="0" fontId="29" fillId="2" borderId="0" xfId="0" applyFont="1" applyFill="1" applyAlignment="1">
      <alignment horizontal="center"/>
    </xf>
    <xf numFmtId="164" fontId="31" fillId="2" borderId="1" xfId="1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64" fontId="31" fillId="2" borderId="1" xfId="1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center" indent="2"/>
    </xf>
    <xf numFmtId="0" fontId="1" fillId="0" borderId="6" xfId="0" applyFont="1" applyBorder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164" fontId="6" fillId="10" borderId="16" xfId="0" applyNumberFormat="1" applyFont="1" applyFill="1" applyBorder="1" applyAlignment="1">
      <alignment horizontal="right" vertical="center" wrapText="1"/>
    </xf>
    <xf numFmtId="164" fontId="6" fillId="10" borderId="17" xfId="0" applyNumberFormat="1" applyFont="1" applyFill="1" applyBorder="1" applyAlignment="1">
      <alignment horizontal="right" vertical="center" wrapText="1"/>
    </xf>
    <xf numFmtId="0" fontId="0" fillId="10" borderId="18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9" fontId="0" fillId="10" borderId="19" xfId="0" applyNumberForma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wrapText="1"/>
    </xf>
    <xf numFmtId="164" fontId="8" fillId="3" borderId="1" xfId="0" applyNumberFormat="1" applyFont="1" applyFill="1" applyBorder="1" applyAlignment="1">
      <alignment wrapText="1"/>
    </xf>
    <xf numFmtId="164" fontId="20" fillId="3" borderId="1" xfId="0" applyNumberFormat="1" applyFont="1" applyFill="1" applyBorder="1" applyAlignment="1">
      <alignment wrapText="1"/>
    </xf>
    <xf numFmtId="0" fontId="13" fillId="2" borderId="10" xfId="0" applyFont="1" applyFill="1" applyBorder="1"/>
    <xf numFmtId="0" fontId="13" fillId="2" borderId="10" xfId="0" applyFont="1" applyFill="1" applyBorder="1" applyAlignment="1">
      <alignment horizontal="center"/>
    </xf>
    <xf numFmtId="0" fontId="22" fillId="2" borderId="26" xfId="0" applyFont="1" applyFill="1" applyBorder="1" applyAlignment="1">
      <alignment vertical="center"/>
    </xf>
    <xf numFmtId="0" fontId="0" fillId="2" borderId="0" xfId="0" applyFill="1"/>
    <xf numFmtId="0" fontId="13" fillId="2" borderId="14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164" fontId="3" fillId="9" borderId="3" xfId="0" applyNumberFormat="1" applyFont="1" applyFill="1" applyBorder="1" applyAlignment="1">
      <alignment horizontal="center"/>
    </xf>
    <xf numFmtId="164" fontId="3" fillId="9" borderId="4" xfId="0" applyNumberFormat="1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164" fontId="23" fillId="2" borderId="3" xfId="0" applyNumberFormat="1" applyFont="1" applyFill="1" applyBorder="1" applyAlignment="1">
      <alignment horizontal="center"/>
    </xf>
    <xf numFmtId="164" fontId="23" fillId="2" borderId="4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3" fillId="0" borderId="1" xfId="0" applyFont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4" fontId="24" fillId="2" borderId="3" xfId="0" applyNumberFormat="1" applyFont="1" applyFill="1" applyBorder="1" applyAlignment="1">
      <alignment horizontal="right"/>
    </xf>
    <xf numFmtId="164" fontId="24" fillId="2" borderId="4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22" fillId="4" borderId="13" xfId="0" applyFont="1" applyFill="1" applyBorder="1" applyAlignment="1">
      <alignment horizontal="center"/>
    </xf>
    <xf numFmtId="0" fontId="22" fillId="4" borderId="14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17" fillId="10" borderId="23" xfId="0" applyFont="1" applyFill="1" applyBorder="1" applyAlignment="1">
      <alignment horizontal="left"/>
    </xf>
    <xf numFmtId="0" fontId="17" fillId="10" borderId="24" xfId="0" applyFont="1" applyFill="1" applyBorder="1" applyAlignment="1">
      <alignment horizontal="left"/>
    </xf>
    <xf numFmtId="0" fontId="17" fillId="10" borderId="25" xfId="0" applyFont="1" applyFill="1" applyBorder="1" applyAlignment="1">
      <alignment horizontal="left"/>
    </xf>
    <xf numFmtId="0" fontId="16" fillId="10" borderId="20" xfId="0" applyFont="1" applyFill="1" applyBorder="1" applyAlignment="1">
      <alignment horizontal="left"/>
    </xf>
    <xf numFmtId="0" fontId="16" fillId="10" borderId="21" xfId="0" applyFont="1" applyFill="1" applyBorder="1" applyAlignment="1">
      <alignment horizontal="left"/>
    </xf>
    <xf numFmtId="0" fontId="16" fillId="10" borderId="22" xfId="0" applyFont="1" applyFill="1" applyBorder="1" applyAlignment="1">
      <alignment horizontal="left"/>
    </xf>
    <xf numFmtId="9" fontId="30" fillId="4" borderId="0" xfId="0" applyNumberFormat="1" applyFont="1" applyFill="1" applyAlignment="1">
      <alignment horizontal="right"/>
    </xf>
    <xf numFmtId="0" fontId="3" fillId="8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64" fontId="14" fillId="2" borderId="3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4">
    <cellStyle name="Lien hypertexte" xfId="10" builtinId="8" hidden="1"/>
    <cellStyle name="Lien hypertexte" xfId="12" builtinId="8" hidden="1"/>
    <cellStyle name="Lien hypertexte" xfId="6" builtinId="8" hidden="1"/>
    <cellStyle name="Lien hypertexte" xfId="8" builtinId="8" hidden="1"/>
    <cellStyle name="Lien hypertexte" xfId="4" builtinId="8" hidden="1"/>
    <cellStyle name="Lien hypertexte" xfId="2" builtinId="8" hidden="1"/>
    <cellStyle name="Lien hypertexte visité" xfId="13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5" builtinId="9" hidden="1"/>
    <cellStyle name="Lien hypertexte visité" xfId="3" builtinId="9" hidden="1"/>
    <cellStyle name="Monétaire" xfId="1" builtinId="4"/>
    <cellStyle name="Normal" xfId="0" builtinId="0"/>
  </cellStyles>
  <dxfs count="7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5</xdr:row>
      <xdr:rowOff>127000</xdr:rowOff>
    </xdr:from>
    <xdr:to>
      <xdr:col>2</xdr:col>
      <xdr:colOff>508000</xdr:colOff>
      <xdr:row>6</xdr:row>
      <xdr:rowOff>285750</xdr:rowOff>
    </xdr:to>
    <xdr:cxnSp macro="">
      <xdr:nvCxnSpPr>
        <xdr:cNvPr id="18" name="Connecteur : en angle 17">
          <a:extLst>
            <a:ext uri="{FF2B5EF4-FFF2-40B4-BE49-F238E27FC236}">
              <a16:creationId xmlns:a16="http://schemas.microsoft.com/office/drawing/2014/main" id="{91783633-EC72-DA2F-DEDE-6C3049153E44}"/>
            </a:ext>
          </a:extLst>
        </xdr:cNvPr>
        <xdr:cNvCxnSpPr/>
      </xdr:nvCxnSpPr>
      <xdr:spPr>
        <a:xfrm>
          <a:off x="127000" y="1312333"/>
          <a:ext cx="3619500" cy="359834"/>
        </a:xfrm>
        <a:prstGeom prst="bentConnector3">
          <a:avLst>
            <a:gd name="adj1" fmla="val 100000"/>
          </a:avLst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5" zoomScale="90" zoomScaleNormal="90" workbookViewId="0">
      <selection activeCell="D19" sqref="D19"/>
    </sheetView>
  </sheetViews>
  <sheetFormatPr baseColWidth="10" defaultColWidth="11" defaultRowHeight="15.6" x14ac:dyDescent="0.3"/>
  <cols>
    <col min="1" max="1" width="30.3984375" customWidth="1"/>
    <col min="2" max="2" width="12.09765625" customWidth="1"/>
    <col min="3" max="3" width="14.69921875" customWidth="1"/>
    <col min="4" max="4" width="40.59765625" customWidth="1"/>
    <col min="5" max="6" width="14.59765625" customWidth="1"/>
    <col min="7" max="9" width="15.09765625" customWidth="1"/>
    <col min="10" max="15" width="14.59765625" customWidth="1"/>
    <col min="16" max="16" width="14.5" customWidth="1"/>
    <col min="17" max="17" width="35.3984375" customWidth="1"/>
  </cols>
  <sheetData>
    <row r="1" spans="1:19" ht="36.75" customHeight="1" x14ac:dyDescent="0.3">
      <c r="A1" s="112" t="s">
        <v>7</v>
      </c>
      <c r="B1" s="112"/>
      <c r="C1" s="113"/>
      <c r="D1" s="114" t="s">
        <v>26</v>
      </c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44"/>
      <c r="Q1" s="44"/>
    </row>
    <row r="2" spans="1:19" ht="21" x14ac:dyDescent="0.4">
      <c r="A2" s="88"/>
      <c r="B2" s="88"/>
      <c r="C2" s="88"/>
      <c r="D2" s="96"/>
      <c r="E2" s="97"/>
      <c r="F2" s="97"/>
      <c r="G2" s="97"/>
      <c r="H2" s="97"/>
      <c r="I2" s="97"/>
      <c r="J2" s="98"/>
      <c r="K2" s="102" t="s">
        <v>23</v>
      </c>
      <c r="L2" s="103"/>
      <c r="M2" s="97"/>
      <c r="N2" s="97"/>
      <c r="O2" s="97"/>
      <c r="P2" s="91"/>
      <c r="Q2" s="91"/>
    </row>
    <row r="3" spans="1:19" ht="18" customHeight="1" x14ac:dyDescent="0.4">
      <c r="A3" s="72" t="s">
        <v>31</v>
      </c>
      <c r="B3" s="72"/>
      <c r="C3" s="72"/>
      <c r="D3" s="73"/>
      <c r="E3" s="89"/>
      <c r="F3" s="89"/>
      <c r="G3" s="89"/>
      <c r="H3" s="89"/>
      <c r="I3" s="89"/>
      <c r="J3" s="90"/>
      <c r="K3" s="128" t="s">
        <v>29</v>
      </c>
      <c r="L3" s="129"/>
      <c r="M3" s="89"/>
      <c r="N3" s="89"/>
      <c r="O3" s="92"/>
      <c r="P3" s="91"/>
      <c r="Q3" s="91"/>
    </row>
    <row r="4" spans="1:19" ht="15.75" customHeight="1" x14ac:dyDescent="0.3">
      <c r="A4" s="145" t="s">
        <v>11</v>
      </c>
      <c r="B4" s="146"/>
      <c r="C4" s="147"/>
      <c r="D4" s="116" t="s">
        <v>0</v>
      </c>
      <c r="E4" s="127" t="s">
        <v>12</v>
      </c>
      <c r="F4" s="127"/>
      <c r="G4" s="127"/>
      <c r="H4" s="127"/>
      <c r="I4" s="127"/>
      <c r="J4" s="127"/>
      <c r="K4" s="127"/>
      <c r="L4" s="127"/>
      <c r="M4" s="110" t="s">
        <v>17</v>
      </c>
      <c r="N4" s="110" t="s">
        <v>18</v>
      </c>
      <c r="O4" s="110" t="s">
        <v>16</v>
      </c>
      <c r="P4" s="99" t="s">
        <v>9</v>
      </c>
      <c r="Q4" s="93" t="s">
        <v>22</v>
      </c>
    </row>
    <row r="5" spans="1:19" ht="15.75" customHeight="1" x14ac:dyDescent="0.3">
      <c r="A5" s="148"/>
      <c r="B5" s="149"/>
      <c r="C5" s="150"/>
      <c r="D5" s="117"/>
      <c r="E5" s="130" t="s">
        <v>13</v>
      </c>
      <c r="F5" s="131"/>
      <c r="G5" s="122" t="s">
        <v>32</v>
      </c>
      <c r="H5" s="123"/>
      <c r="I5" s="122" t="s">
        <v>33</v>
      </c>
      <c r="J5" s="123"/>
      <c r="K5" s="124" t="s">
        <v>8</v>
      </c>
      <c r="L5" s="125"/>
      <c r="M5" s="111"/>
      <c r="N5" s="111"/>
      <c r="O5" s="110"/>
      <c r="P5" s="100"/>
      <c r="Q5" s="93"/>
    </row>
    <row r="6" spans="1:19" ht="15.75" customHeight="1" x14ac:dyDescent="0.3">
      <c r="A6" s="148"/>
      <c r="B6" s="151"/>
      <c r="C6" s="152"/>
      <c r="D6" s="153" t="s">
        <v>40</v>
      </c>
      <c r="E6" s="108" t="s">
        <v>1</v>
      </c>
      <c r="F6" s="109"/>
      <c r="G6" s="108" t="s">
        <v>2</v>
      </c>
      <c r="H6" s="109"/>
      <c r="I6" s="108" t="s">
        <v>2</v>
      </c>
      <c r="J6" s="109"/>
      <c r="K6" s="108" t="s">
        <v>2</v>
      </c>
      <c r="L6" s="109"/>
      <c r="M6" s="111"/>
      <c r="N6" s="111"/>
      <c r="O6" s="110"/>
      <c r="P6" s="100"/>
      <c r="Q6" s="93"/>
    </row>
    <row r="7" spans="1:19" ht="42.75" customHeight="1" x14ac:dyDescent="0.3">
      <c r="A7" s="67" t="s">
        <v>34</v>
      </c>
      <c r="B7" s="43" t="s">
        <v>14</v>
      </c>
      <c r="C7" s="18" t="s">
        <v>15</v>
      </c>
      <c r="D7" s="153"/>
      <c r="E7" s="11" t="s">
        <v>14</v>
      </c>
      <c r="F7" s="11" t="s">
        <v>15</v>
      </c>
      <c r="G7" s="18" t="s">
        <v>14</v>
      </c>
      <c r="H7" s="18" t="s">
        <v>15</v>
      </c>
      <c r="I7" s="18" t="s">
        <v>14</v>
      </c>
      <c r="J7" s="18" t="s">
        <v>15</v>
      </c>
      <c r="K7" s="27" t="s">
        <v>14</v>
      </c>
      <c r="L7" s="28" t="s">
        <v>15</v>
      </c>
      <c r="M7" s="111"/>
      <c r="N7" s="111"/>
      <c r="O7" s="110"/>
      <c r="P7" s="101"/>
      <c r="Q7" s="93"/>
      <c r="R7" s="45"/>
      <c r="S7" s="68"/>
    </row>
    <row r="8" spans="1:19" ht="19.2" customHeight="1" x14ac:dyDescent="0.3">
      <c r="A8" s="59" t="s">
        <v>28</v>
      </c>
      <c r="B8" s="60">
        <v>2875</v>
      </c>
      <c r="C8" s="18"/>
      <c r="D8" s="56" t="s">
        <v>25</v>
      </c>
      <c r="E8" s="74">
        <v>200</v>
      </c>
      <c r="F8" s="75"/>
      <c r="G8" s="62">
        <v>50</v>
      </c>
      <c r="H8" s="18"/>
      <c r="I8" s="18"/>
      <c r="J8" s="18"/>
      <c r="K8" s="76">
        <v>2625</v>
      </c>
      <c r="L8" s="75"/>
      <c r="M8" s="61">
        <v>2875</v>
      </c>
      <c r="N8" s="55"/>
      <c r="O8" s="54"/>
      <c r="P8" s="58"/>
      <c r="Q8" s="57"/>
      <c r="R8" s="45"/>
    </row>
    <row r="9" spans="1:19" x14ac:dyDescent="0.3">
      <c r="A9" s="30"/>
      <c r="B9" s="31">
        <v>0</v>
      </c>
      <c r="C9" s="63">
        <v>0</v>
      </c>
      <c r="D9" s="33"/>
      <c r="E9" s="36">
        <v>0</v>
      </c>
      <c r="F9" s="64">
        <v>0</v>
      </c>
      <c r="G9" s="40">
        <v>0</v>
      </c>
      <c r="H9" s="65">
        <v>0</v>
      </c>
      <c r="I9" s="36">
        <v>0</v>
      </c>
      <c r="J9" s="64">
        <v>0</v>
      </c>
      <c r="K9" s="85">
        <f>B9-E9-G9-I9</f>
        <v>0</v>
      </c>
      <c r="L9" s="24">
        <f>IF(C9-(F9+H9+J9)&gt;K9,K9,(IF(C9-(F9+H9+J9)&lt;0,0,(C9-(F9+H9+J9)))))</f>
        <v>0</v>
      </c>
      <c r="M9" s="6">
        <f>E9+G9+I9+K9</f>
        <v>0</v>
      </c>
      <c r="N9" s="6">
        <f>F9+H9+J9+L9</f>
        <v>0</v>
      </c>
      <c r="O9" s="6">
        <f>_xlfn.FLOOR.MATH(C9-B9,1,0)</f>
        <v>0</v>
      </c>
      <c r="P9" s="51">
        <v>0</v>
      </c>
      <c r="Q9" s="51"/>
      <c r="R9" s="45"/>
    </row>
    <row r="10" spans="1:19" x14ac:dyDescent="0.3">
      <c r="A10" s="38"/>
      <c r="B10" s="31">
        <v>0</v>
      </c>
      <c r="C10" s="63">
        <v>0</v>
      </c>
      <c r="D10" s="39"/>
      <c r="E10" s="36">
        <v>0</v>
      </c>
      <c r="F10" s="64">
        <v>0</v>
      </c>
      <c r="G10" s="40">
        <v>0</v>
      </c>
      <c r="H10" s="65">
        <v>0</v>
      </c>
      <c r="I10" s="40">
        <v>0</v>
      </c>
      <c r="J10" s="66">
        <v>0</v>
      </c>
      <c r="K10" s="85">
        <f>B10-E10-G10-I10</f>
        <v>0</v>
      </c>
      <c r="L10" s="24">
        <f>IF(C10-(F10+H10+J10)&gt;K10,K10,(IF(C10-(F10+H10+J10)&lt;0,0,(C10-(F10+H10+J10)))))</f>
        <v>0</v>
      </c>
      <c r="M10" s="6">
        <f t="shared" ref="M10:N33" si="0">E10+G10+I10+K10</f>
        <v>0</v>
      </c>
      <c r="N10" s="6">
        <f t="shared" si="0"/>
        <v>0</v>
      </c>
      <c r="O10" s="6">
        <f>_xlfn.FLOOR.MATH(C10-B10,1,0)</f>
        <v>0</v>
      </c>
      <c r="P10" s="51">
        <v>0</v>
      </c>
      <c r="Q10" s="51"/>
      <c r="R10" s="45"/>
    </row>
    <row r="11" spans="1:19" x14ac:dyDescent="0.3">
      <c r="A11" s="38"/>
      <c r="B11" s="31">
        <v>0</v>
      </c>
      <c r="C11" s="63">
        <v>0</v>
      </c>
      <c r="D11" s="42"/>
      <c r="E11" s="36">
        <v>0</v>
      </c>
      <c r="F11" s="64">
        <v>0</v>
      </c>
      <c r="G11" s="40">
        <v>0</v>
      </c>
      <c r="H11" s="65">
        <v>0</v>
      </c>
      <c r="I11" s="40">
        <v>0</v>
      </c>
      <c r="J11" s="66">
        <v>0</v>
      </c>
      <c r="K11" s="85">
        <f t="shared" ref="K11:K32" si="1">B11-E11-G11-I11</f>
        <v>0</v>
      </c>
      <c r="L11" s="24">
        <f t="shared" ref="L11:L32" si="2">IF(C11-(F11+H11+J11)&gt;K11,K11,(IF(C11-(F11+H11+J11)&lt;0,0,(C11-(F11+H11+J11)))))</f>
        <v>0</v>
      </c>
      <c r="M11" s="6">
        <f t="shared" si="0"/>
        <v>0</v>
      </c>
      <c r="N11" s="6">
        <f t="shared" si="0"/>
        <v>0</v>
      </c>
      <c r="O11" s="6">
        <f t="shared" ref="O11:O32" si="3">_xlfn.FLOOR.MATH(C11-B11,1,0)</f>
        <v>0</v>
      </c>
      <c r="P11" s="51">
        <v>0</v>
      </c>
      <c r="Q11" s="51"/>
    </row>
    <row r="12" spans="1:19" x14ac:dyDescent="0.3">
      <c r="A12" s="38"/>
      <c r="B12" s="31">
        <v>0</v>
      </c>
      <c r="C12" s="63">
        <v>0</v>
      </c>
      <c r="D12" s="42"/>
      <c r="E12" s="36">
        <v>0</v>
      </c>
      <c r="F12" s="64">
        <v>0</v>
      </c>
      <c r="G12" s="40">
        <v>0</v>
      </c>
      <c r="H12" s="65">
        <v>0</v>
      </c>
      <c r="I12" s="40">
        <v>0</v>
      </c>
      <c r="J12" s="66">
        <v>0</v>
      </c>
      <c r="K12" s="85">
        <f t="shared" si="1"/>
        <v>0</v>
      </c>
      <c r="L12" s="24">
        <f t="shared" si="2"/>
        <v>0</v>
      </c>
      <c r="M12" s="6">
        <f t="shared" si="0"/>
        <v>0</v>
      </c>
      <c r="N12" s="6">
        <f t="shared" si="0"/>
        <v>0</v>
      </c>
      <c r="O12" s="6">
        <f t="shared" si="3"/>
        <v>0</v>
      </c>
      <c r="P12" s="51">
        <v>0</v>
      </c>
      <c r="Q12" s="51"/>
    </row>
    <row r="13" spans="1:19" x14ac:dyDescent="0.3">
      <c r="A13" s="38"/>
      <c r="B13" s="31">
        <v>0</v>
      </c>
      <c r="C13" s="63">
        <v>0</v>
      </c>
      <c r="D13" s="42"/>
      <c r="E13" s="36">
        <v>0</v>
      </c>
      <c r="F13" s="64">
        <v>0</v>
      </c>
      <c r="G13" s="40">
        <v>0</v>
      </c>
      <c r="H13" s="65">
        <v>0</v>
      </c>
      <c r="I13" s="40">
        <v>0</v>
      </c>
      <c r="J13" s="66">
        <v>0</v>
      </c>
      <c r="K13" s="85">
        <f t="shared" si="1"/>
        <v>0</v>
      </c>
      <c r="L13" s="24">
        <f t="shared" si="2"/>
        <v>0</v>
      </c>
      <c r="M13" s="6">
        <f t="shared" si="0"/>
        <v>0</v>
      </c>
      <c r="N13" s="6">
        <f t="shared" si="0"/>
        <v>0</v>
      </c>
      <c r="O13" s="6">
        <f t="shared" si="3"/>
        <v>0</v>
      </c>
      <c r="P13" s="51">
        <v>0</v>
      </c>
      <c r="Q13" s="51"/>
    </row>
    <row r="14" spans="1:19" x14ac:dyDescent="0.3">
      <c r="A14" s="38"/>
      <c r="B14" s="31">
        <v>0</v>
      </c>
      <c r="C14" s="63">
        <v>0</v>
      </c>
      <c r="D14" s="42"/>
      <c r="E14" s="36">
        <v>0</v>
      </c>
      <c r="F14" s="64">
        <v>0</v>
      </c>
      <c r="G14" s="40">
        <v>0</v>
      </c>
      <c r="H14" s="65">
        <v>0</v>
      </c>
      <c r="I14" s="40">
        <v>0</v>
      </c>
      <c r="J14" s="66">
        <v>0</v>
      </c>
      <c r="K14" s="85">
        <f t="shared" si="1"/>
        <v>0</v>
      </c>
      <c r="L14" s="24">
        <f t="shared" si="2"/>
        <v>0</v>
      </c>
      <c r="M14" s="6">
        <f t="shared" si="0"/>
        <v>0</v>
      </c>
      <c r="N14" s="6">
        <f t="shared" si="0"/>
        <v>0</v>
      </c>
      <c r="O14" s="6">
        <f t="shared" si="3"/>
        <v>0</v>
      </c>
      <c r="P14" s="51">
        <v>0</v>
      </c>
      <c r="Q14" s="51"/>
    </row>
    <row r="15" spans="1:19" x14ac:dyDescent="0.3">
      <c r="A15" s="38"/>
      <c r="B15" s="31">
        <v>0</v>
      </c>
      <c r="C15" s="63">
        <v>0</v>
      </c>
      <c r="D15" s="42"/>
      <c r="E15" s="36">
        <v>0</v>
      </c>
      <c r="F15" s="64">
        <v>0</v>
      </c>
      <c r="G15" s="40">
        <v>0</v>
      </c>
      <c r="H15" s="65">
        <v>0</v>
      </c>
      <c r="I15" s="40">
        <v>0</v>
      </c>
      <c r="J15" s="66">
        <v>0</v>
      </c>
      <c r="K15" s="85">
        <f t="shared" si="1"/>
        <v>0</v>
      </c>
      <c r="L15" s="24">
        <f t="shared" si="2"/>
        <v>0</v>
      </c>
      <c r="M15" s="6">
        <f t="shared" si="0"/>
        <v>0</v>
      </c>
      <c r="N15" s="6">
        <f t="shared" si="0"/>
        <v>0</v>
      </c>
      <c r="O15" s="6">
        <f t="shared" si="3"/>
        <v>0</v>
      </c>
      <c r="P15" s="51">
        <v>0</v>
      </c>
      <c r="Q15" s="51"/>
    </row>
    <row r="16" spans="1:19" x14ac:dyDescent="0.3">
      <c r="A16" s="38"/>
      <c r="B16" s="31">
        <v>0</v>
      </c>
      <c r="C16" s="63">
        <v>0</v>
      </c>
      <c r="D16" s="42"/>
      <c r="E16" s="36">
        <v>0</v>
      </c>
      <c r="F16" s="64">
        <v>0</v>
      </c>
      <c r="G16" s="40">
        <v>0</v>
      </c>
      <c r="H16" s="65">
        <v>0</v>
      </c>
      <c r="I16" s="40">
        <v>0</v>
      </c>
      <c r="J16" s="66">
        <v>0</v>
      </c>
      <c r="K16" s="85">
        <f t="shared" si="1"/>
        <v>0</v>
      </c>
      <c r="L16" s="24">
        <f t="shared" si="2"/>
        <v>0</v>
      </c>
      <c r="M16" s="6">
        <f t="shared" si="0"/>
        <v>0</v>
      </c>
      <c r="N16" s="6">
        <f t="shared" si="0"/>
        <v>0</v>
      </c>
      <c r="O16" s="6">
        <f t="shared" si="3"/>
        <v>0</v>
      </c>
      <c r="P16" s="51">
        <v>0</v>
      </c>
      <c r="Q16" s="51"/>
    </row>
    <row r="17" spans="1:17" x14ac:dyDescent="0.3">
      <c r="A17" s="38"/>
      <c r="B17" s="31">
        <v>0</v>
      </c>
      <c r="C17" s="63">
        <v>0</v>
      </c>
      <c r="D17" s="42"/>
      <c r="E17" s="36">
        <v>0</v>
      </c>
      <c r="F17" s="64">
        <v>0</v>
      </c>
      <c r="G17" s="40">
        <v>0</v>
      </c>
      <c r="H17" s="65">
        <v>0</v>
      </c>
      <c r="I17" s="40">
        <v>0</v>
      </c>
      <c r="J17" s="66">
        <v>0</v>
      </c>
      <c r="K17" s="85">
        <f t="shared" si="1"/>
        <v>0</v>
      </c>
      <c r="L17" s="24">
        <f t="shared" si="2"/>
        <v>0</v>
      </c>
      <c r="M17" s="6">
        <f t="shared" si="0"/>
        <v>0</v>
      </c>
      <c r="N17" s="6">
        <f t="shared" si="0"/>
        <v>0</v>
      </c>
      <c r="O17" s="6">
        <f t="shared" si="3"/>
        <v>0</v>
      </c>
      <c r="P17" s="51">
        <v>0</v>
      </c>
      <c r="Q17" s="51"/>
    </row>
    <row r="18" spans="1:17" x14ac:dyDescent="0.3">
      <c r="A18" s="38"/>
      <c r="B18" s="31">
        <v>0</v>
      </c>
      <c r="C18" s="63">
        <v>0</v>
      </c>
      <c r="D18" s="42"/>
      <c r="E18" s="36">
        <v>0</v>
      </c>
      <c r="F18" s="64">
        <v>0</v>
      </c>
      <c r="G18" s="40">
        <v>0</v>
      </c>
      <c r="H18" s="65">
        <v>0</v>
      </c>
      <c r="I18" s="40">
        <v>0</v>
      </c>
      <c r="J18" s="66">
        <v>0</v>
      </c>
      <c r="K18" s="85">
        <f t="shared" si="1"/>
        <v>0</v>
      </c>
      <c r="L18" s="24">
        <f t="shared" si="2"/>
        <v>0</v>
      </c>
      <c r="M18" s="6">
        <f t="shared" si="0"/>
        <v>0</v>
      </c>
      <c r="N18" s="6">
        <f t="shared" si="0"/>
        <v>0</v>
      </c>
      <c r="O18" s="6">
        <f t="shared" si="3"/>
        <v>0</v>
      </c>
      <c r="P18" s="51">
        <v>0</v>
      </c>
      <c r="Q18" s="51"/>
    </row>
    <row r="19" spans="1:17" x14ac:dyDescent="0.3">
      <c r="A19" s="38"/>
      <c r="B19" s="31">
        <v>0</v>
      </c>
      <c r="C19" s="63">
        <v>0</v>
      </c>
      <c r="D19" s="42"/>
      <c r="E19" s="36">
        <v>0</v>
      </c>
      <c r="F19" s="64">
        <v>0</v>
      </c>
      <c r="G19" s="40">
        <v>0</v>
      </c>
      <c r="H19" s="65">
        <v>0</v>
      </c>
      <c r="I19" s="40">
        <v>0</v>
      </c>
      <c r="J19" s="66">
        <v>0</v>
      </c>
      <c r="K19" s="85">
        <f t="shared" si="1"/>
        <v>0</v>
      </c>
      <c r="L19" s="24">
        <f t="shared" si="2"/>
        <v>0</v>
      </c>
      <c r="M19" s="6">
        <f t="shared" si="0"/>
        <v>0</v>
      </c>
      <c r="N19" s="6">
        <f t="shared" si="0"/>
        <v>0</v>
      </c>
      <c r="O19" s="6">
        <f t="shared" si="3"/>
        <v>0</v>
      </c>
      <c r="P19" s="51">
        <v>0</v>
      </c>
      <c r="Q19" s="51"/>
    </row>
    <row r="20" spans="1:17" x14ac:dyDescent="0.3">
      <c r="A20" s="38"/>
      <c r="B20" s="31">
        <v>0</v>
      </c>
      <c r="C20" s="63">
        <v>0</v>
      </c>
      <c r="D20" s="42"/>
      <c r="E20" s="36">
        <v>0</v>
      </c>
      <c r="F20" s="64">
        <v>0</v>
      </c>
      <c r="G20" s="40">
        <v>0</v>
      </c>
      <c r="H20" s="65">
        <v>0</v>
      </c>
      <c r="I20" s="40">
        <v>0</v>
      </c>
      <c r="J20" s="66">
        <v>0</v>
      </c>
      <c r="K20" s="85">
        <f t="shared" si="1"/>
        <v>0</v>
      </c>
      <c r="L20" s="24">
        <f t="shared" si="2"/>
        <v>0</v>
      </c>
      <c r="M20" s="6">
        <f t="shared" si="0"/>
        <v>0</v>
      </c>
      <c r="N20" s="6">
        <f t="shared" si="0"/>
        <v>0</v>
      </c>
      <c r="O20" s="6">
        <f t="shared" si="3"/>
        <v>0</v>
      </c>
      <c r="P20" s="51">
        <v>0</v>
      </c>
      <c r="Q20" s="51"/>
    </row>
    <row r="21" spans="1:17" x14ac:dyDescent="0.3">
      <c r="A21" s="38"/>
      <c r="B21" s="31">
        <v>0</v>
      </c>
      <c r="C21" s="63">
        <v>0</v>
      </c>
      <c r="D21" s="42"/>
      <c r="E21" s="36">
        <v>0</v>
      </c>
      <c r="F21" s="64">
        <v>0</v>
      </c>
      <c r="G21" s="40">
        <v>0</v>
      </c>
      <c r="H21" s="65">
        <v>0</v>
      </c>
      <c r="I21" s="40">
        <v>0</v>
      </c>
      <c r="J21" s="66">
        <v>0</v>
      </c>
      <c r="K21" s="85">
        <f t="shared" si="1"/>
        <v>0</v>
      </c>
      <c r="L21" s="24">
        <f t="shared" si="2"/>
        <v>0</v>
      </c>
      <c r="M21" s="6">
        <f t="shared" si="0"/>
        <v>0</v>
      </c>
      <c r="N21" s="6">
        <f t="shared" si="0"/>
        <v>0</v>
      </c>
      <c r="O21" s="6">
        <f t="shared" si="3"/>
        <v>0</v>
      </c>
      <c r="P21" s="51">
        <v>0</v>
      </c>
      <c r="Q21" s="51"/>
    </row>
    <row r="22" spans="1:17" x14ac:dyDescent="0.3">
      <c r="A22" s="38"/>
      <c r="B22" s="31">
        <v>0</v>
      </c>
      <c r="C22" s="63">
        <v>0</v>
      </c>
      <c r="D22" s="42"/>
      <c r="E22" s="36">
        <v>0</v>
      </c>
      <c r="F22" s="64">
        <v>0</v>
      </c>
      <c r="G22" s="40">
        <v>0</v>
      </c>
      <c r="H22" s="65">
        <v>0</v>
      </c>
      <c r="I22" s="40">
        <v>0</v>
      </c>
      <c r="J22" s="66">
        <v>0</v>
      </c>
      <c r="K22" s="85">
        <f t="shared" si="1"/>
        <v>0</v>
      </c>
      <c r="L22" s="24">
        <f t="shared" si="2"/>
        <v>0</v>
      </c>
      <c r="M22" s="6">
        <f t="shared" si="0"/>
        <v>0</v>
      </c>
      <c r="N22" s="6">
        <f t="shared" si="0"/>
        <v>0</v>
      </c>
      <c r="O22" s="6">
        <f t="shared" si="3"/>
        <v>0</v>
      </c>
      <c r="P22" s="51">
        <v>0</v>
      </c>
      <c r="Q22" s="51"/>
    </row>
    <row r="23" spans="1:17" hidden="1" x14ac:dyDescent="0.3">
      <c r="A23" s="38"/>
      <c r="B23" s="31">
        <v>0</v>
      </c>
      <c r="C23" s="32">
        <v>0</v>
      </c>
      <c r="D23" s="42"/>
      <c r="E23" s="34">
        <v>0</v>
      </c>
      <c r="F23" s="35">
        <v>0</v>
      </c>
      <c r="G23" s="40">
        <v>0</v>
      </c>
      <c r="H23" s="37">
        <v>0</v>
      </c>
      <c r="I23" s="40">
        <v>0</v>
      </c>
      <c r="J23" s="41">
        <v>0</v>
      </c>
      <c r="K23" s="86">
        <f t="shared" si="1"/>
        <v>0</v>
      </c>
      <c r="L23" s="87">
        <f t="shared" si="2"/>
        <v>0</v>
      </c>
      <c r="M23" s="6">
        <v>0</v>
      </c>
      <c r="N23" s="6">
        <f t="shared" si="0"/>
        <v>0</v>
      </c>
      <c r="O23" s="6">
        <f t="shared" si="3"/>
        <v>0</v>
      </c>
      <c r="P23" s="46">
        <v>0</v>
      </c>
      <c r="Q23" s="46"/>
    </row>
    <row r="24" spans="1:17" hidden="1" x14ac:dyDescent="0.3">
      <c r="A24" s="38"/>
      <c r="B24" s="31">
        <v>0</v>
      </c>
      <c r="C24" s="32">
        <v>0</v>
      </c>
      <c r="D24" s="42"/>
      <c r="E24" s="34">
        <v>0</v>
      </c>
      <c r="F24" s="35">
        <v>0</v>
      </c>
      <c r="G24" s="40">
        <v>0</v>
      </c>
      <c r="H24" s="37">
        <v>0</v>
      </c>
      <c r="I24" s="40">
        <v>0</v>
      </c>
      <c r="J24" s="41">
        <v>0</v>
      </c>
      <c r="K24" s="86">
        <f t="shared" si="1"/>
        <v>0</v>
      </c>
      <c r="L24" s="87">
        <f t="shared" si="2"/>
        <v>0</v>
      </c>
      <c r="M24" s="6">
        <v>0</v>
      </c>
      <c r="N24" s="6">
        <f t="shared" si="0"/>
        <v>0</v>
      </c>
      <c r="O24" s="6">
        <f t="shared" si="3"/>
        <v>0</v>
      </c>
      <c r="P24" s="46">
        <v>0</v>
      </c>
      <c r="Q24" s="46"/>
    </row>
    <row r="25" spans="1:17" hidden="1" x14ac:dyDescent="0.3">
      <c r="A25" s="38"/>
      <c r="B25" s="31">
        <v>0</v>
      </c>
      <c r="C25" s="32">
        <v>0</v>
      </c>
      <c r="D25" s="42"/>
      <c r="E25" s="34">
        <v>0</v>
      </c>
      <c r="F25" s="35">
        <v>0</v>
      </c>
      <c r="G25" s="40">
        <v>0</v>
      </c>
      <c r="H25" s="37">
        <v>0</v>
      </c>
      <c r="I25" s="40">
        <v>0</v>
      </c>
      <c r="J25" s="41">
        <v>0</v>
      </c>
      <c r="K25" s="86">
        <f t="shared" si="1"/>
        <v>0</v>
      </c>
      <c r="L25" s="87">
        <f t="shared" si="2"/>
        <v>0</v>
      </c>
      <c r="M25" s="6">
        <v>0</v>
      </c>
      <c r="N25" s="6">
        <f t="shared" si="0"/>
        <v>0</v>
      </c>
      <c r="O25" s="6">
        <f t="shared" si="3"/>
        <v>0</v>
      </c>
      <c r="P25" s="46">
        <v>0</v>
      </c>
      <c r="Q25" s="46"/>
    </row>
    <row r="26" spans="1:17" hidden="1" x14ac:dyDescent="0.3">
      <c r="A26" s="38"/>
      <c r="B26" s="31">
        <v>0</v>
      </c>
      <c r="C26" s="32">
        <v>0</v>
      </c>
      <c r="D26" s="42"/>
      <c r="E26" s="34">
        <v>0</v>
      </c>
      <c r="F26" s="35">
        <v>0</v>
      </c>
      <c r="G26" s="40">
        <v>0</v>
      </c>
      <c r="H26" s="37">
        <v>0</v>
      </c>
      <c r="I26" s="40">
        <v>0</v>
      </c>
      <c r="J26" s="41">
        <v>0</v>
      </c>
      <c r="K26" s="86">
        <f t="shared" si="1"/>
        <v>0</v>
      </c>
      <c r="L26" s="87">
        <f t="shared" si="2"/>
        <v>0</v>
      </c>
      <c r="M26" s="6">
        <v>0</v>
      </c>
      <c r="N26" s="6">
        <f t="shared" si="0"/>
        <v>0</v>
      </c>
      <c r="O26" s="6">
        <f t="shared" si="3"/>
        <v>0</v>
      </c>
      <c r="P26" s="46">
        <v>0</v>
      </c>
      <c r="Q26" s="46"/>
    </row>
    <row r="27" spans="1:17" hidden="1" x14ac:dyDescent="0.3">
      <c r="A27" s="38"/>
      <c r="B27" s="31">
        <v>0</v>
      </c>
      <c r="C27" s="32">
        <v>0</v>
      </c>
      <c r="D27" s="42"/>
      <c r="E27" s="34">
        <v>0</v>
      </c>
      <c r="F27" s="35">
        <v>0</v>
      </c>
      <c r="G27" s="40">
        <v>0</v>
      </c>
      <c r="H27" s="37">
        <v>0</v>
      </c>
      <c r="I27" s="40">
        <v>0</v>
      </c>
      <c r="J27" s="41">
        <v>0</v>
      </c>
      <c r="K27" s="86">
        <f t="shared" si="1"/>
        <v>0</v>
      </c>
      <c r="L27" s="87">
        <f t="shared" si="2"/>
        <v>0</v>
      </c>
      <c r="M27" s="6">
        <v>0</v>
      </c>
      <c r="N27" s="6">
        <f t="shared" si="0"/>
        <v>0</v>
      </c>
      <c r="O27" s="6">
        <f t="shared" si="3"/>
        <v>0</v>
      </c>
      <c r="P27" s="46">
        <v>0</v>
      </c>
      <c r="Q27" s="46"/>
    </row>
    <row r="28" spans="1:17" hidden="1" x14ac:dyDescent="0.3">
      <c r="A28" s="38"/>
      <c r="B28" s="31">
        <v>0</v>
      </c>
      <c r="C28" s="32">
        <v>0</v>
      </c>
      <c r="D28" s="42"/>
      <c r="E28" s="34">
        <v>0</v>
      </c>
      <c r="F28" s="35">
        <v>0</v>
      </c>
      <c r="G28" s="40">
        <v>0</v>
      </c>
      <c r="H28" s="37">
        <v>0</v>
      </c>
      <c r="I28" s="40">
        <v>0</v>
      </c>
      <c r="J28" s="41">
        <v>0</v>
      </c>
      <c r="K28" s="86">
        <f t="shared" si="1"/>
        <v>0</v>
      </c>
      <c r="L28" s="87">
        <f t="shared" si="2"/>
        <v>0</v>
      </c>
      <c r="M28" s="6">
        <v>0</v>
      </c>
      <c r="N28" s="6">
        <f t="shared" si="0"/>
        <v>0</v>
      </c>
      <c r="O28" s="6">
        <f t="shared" si="3"/>
        <v>0</v>
      </c>
      <c r="P28" s="46">
        <v>0</v>
      </c>
      <c r="Q28" s="46"/>
    </row>
    <row r="29" spans="1:17" hidden="1" x14ac:dyDescent="0.3">
      <c r="A29" s="38"/>
      <c r="B29" s="31">
        <v>0</v>
      </c>
      <c r="C29" s="32">
        <v>0</v>
      </c>
      <c r="D29" s="42"/>
      <c r="E29" s="34">
        <v>0</v>
      </c>
      <c r="F29" s="35">
        <v>0</v>
      </c>
      <c r="G29" s="40">
        <v>0</v>
      </c>
      <c r="H29" s="37">
        <v>0</v>
      </c>
      <c r="I29" s="40">
        <v>0</v>
      </c>
      <c r="J29" s="41">
        <v>0</v>
      </c>
      <c r="K29" s="86">
        <f t="shared" si="1"/>
        <v>0</v>
      </c>
      <c r="L29" s="87">
        <f t="shared" si="2"/>
        <v>0</v>
      </c>
      <c r="M29" s="6">
        <v>0</v>
      </c>
      <c r="N29" s="6">
        <f t="shared" si="0"/>
        <v>0</v>
      </c>
      <c r="O29" s="6">
        <f t="shared" si="3"/>
        <v>0</v>
      </c>
      <c r="P29" s="46">
        <v>0</v>
      </c>
      <c r="Q29" s="46"/>
    </row>
    <row r="30" spans="1:17" hidden="1" x14ac:dyDescent="0.3">
      <c r="A30" s="38"/>
      <c r="B30" s="31">
        <v>0</v>
      </c>
      <c r="C30" s="32">
        <v>0</v>
      </c>
      <c r="D30" s="42"/>
      <c r="E30" s="34">
        <v>0</v>
      </c>
      <c r="F30" s="35">
        <v>0</v>
      </c>
      <c r="G30" s="40">
        <v>0</v>
      </c>
      <c r="H30" s="37">
        <v>0</v>
      </c>
      <c r="I30" s="40">
        <v>0</v>
      </c>
      <c r="J30" s="41">
        <v>0</v>
      </c>
      <c r="K30" s="86">
        <v>0</v>
      </c>
      <c r="L30" s="87">
        <f t="shared" si="2"/>
        <v>0</v>
      </c>
      <c r="M30" s="6">
        <v>0</v>
      </c>
      <c r="N30" s="6">
        <v>0</v>
      </c>
      <c r="O30" s="6">
        <f t="shared" si="3"/>
        <v>0</v>
      </c>
      <c r="P30" s="46">
        <v>0</v>
      </c>
      <c r="Q30" s="46"/>
    </row>
    <row r="31" spans="1:17" hidden="1" x14ac:dyDescent="0.3">
      <c r="A31" s="38"/>
      <c r="B31" s="31">
        <v>0</v>
      </c>
      <c r="C31" s="32">
        <v>0</v>
      </c>
      <c r="D31" s="42"/>
      <c r="E31" s="34">
        <v>0</v>
      </c>
      <c r="F31" s="35">
        <v>0</v>
      </c>
      <c r="G31" s="40">
        <v>0</v>
      </c>
      <c r="H31" s="37">
        <v>0</v>
      </c>
      <c r="I31" s="40">
        <v>0</v>
      </c>
      <c r="J31" s="41">
        <v>0</v>
      </c>
      <c r="K31" s="86">
        <v>0</v>
      </c>
      <c r="L31" s="87">
        <f t="shared" si="2"/>
        <v>0</v>
      </c>
      <c r="M31" s="6">
        <v>0</v>
      </c>
      <c r="N31" s="6">
        <v>0</v>
      </c>
      <c r="O31" s="6">
        <f t="shared" si="3"/>
        <v>0</v>
      </c>
      <c r="P31" s="46">
        <v>0</v>
      </c>
      <c r="Q31" s="46"/>
    </row>
    <row r="32" spans="1:17" hidden="1" x14ac:dyDescent="0.3">
      <c r="A32" s="38"/>
      <c r="B32" s="31">
        <v>0</v>
      </c>
      <c r="C32" s="32">
        <v>0</v>
      </c>
      <c r="D32" s="42"/>
      <c r="E32" s="34">
        <v>0</v>
      </c>
      <c r="F32" s="35">
        <v>0</v>
      </c>
      <c r="G32" s="40">
        <v>0</v>
      </c>
      <c r="H32" s="37">
        <v>0</v>
      </c>
      <c r="I32" s="40">
        <v>0</v>
      </c>
      <c r="J32" s="41">
        <v>0</v>
      </c>
      <c r="K32" s="86">
        <f t="shared" si="1"/>
        <v>0</v>
      </c>
      <c r="L32" s="87">
        <f t="shared" si="2"/>
        <v>0</v>
      </c>
      <c r="M32" s="6">
        <f t="shared" si="0"/>
        <v>0</v>
      </c>
      <c r="N32" s="6">
        <f t="shared" si="0"/>
        <v>0</v>
      </c>
      <c r="O32" s="6">
        <f t="shared" si="3"/>
        <v>0</v>
      </c>
      <c r="P32" s="46">
        <v>0</v>
      </c>
      <c r="Q32" s="46"/>
    </row>
    <row r="33" spans="1:17" x14ac:dyDescent="0.3">
      <c r="A33" s="1" t="s">
        <v>4</v>
      </c>
      <c r="B33" s="2">
        <f>SUM(B9:B32)</f>
        <v>0</v>
      </c>
      <c r="C33" s="23">
        <f>SUM(C9:C32)</f>
        <v>0</v>
      </c>
      <c r="D33" s="2"/>
      <c r="E33" s="2">
        <f t="shared" ref="E33:L33" si="4">SUM(E9:E32)</f>
        <v>0</v>
      </c>
      <c r="F33" s="22">
        <f t="shared" si="4"/>
        <v>0</v>
      </c>
      <c r="G33" s="2">
        <f t="shared" si="4"/>
        <v>0</v>
      </c>
      <c r="H33" s="22">
        <f t="shared" si="4"/>
        <v>0</v>
      </c>
      <c r="I33" s="2">
        <f t="shared" si="4"/>
        <v>0</v>
      </c>
      <c r="J33" s="22">
        <f t="shared" si="4"/>
        <v>0</v>
      </c>
      <c r="K33" s="21">
        <f t="shared" si="4"/>
        <v>0</v>
      </c>
      <c r="L33" s="24">
        <f t="shared" si="4"/>
        <v>0</v>
      </c>
      <c r="M33" s="6">
        <f t="shared" si="0"/>
        <v>0</v>
      </c>
      <c r="N33" s="6">
        <f t="shared" ref="N33" si="5">F33+H33+J33+L33</f>
        <v>0</v>
      </c>
      <c r="O33" s="6">
        <f>SUM(O9:O32)</f>
        <v>0</v>
      </c>
      <c r="P33" s="46">
        <v>0</v>
      </c>
      <c r="Q33" s="46"/>
    </row>
    <row r="34" spans="1:17" ht="27" customHeight="1" x14ac:dyDescent="0.3">
      <c r="A34" s="7" t="s">
        <v>5</v>
      </c>
      <c r="B34" s="2">
        <f>K34</f>
        <v>0</v>
      </c>
      <c r="C34" s="23">
        <f>L34</f>
        <v>0</v>
      </c>
      <c r="D34" s="3"/>
      <c r="E34" s="4"/>
      <c r="F34" s="24"/>
      <c r="G34" s="5"/>
      <c r="H34" s="25"/>
      <c r="I34" s="21"/>
      <c r="J34" s="26"/>
      <c r="K34" s="29">
        <f>$K33*0.07</f>
        <v>0</v>
      </c>
      <c r="L34" s="26">
        <f>K34</f>
        <v>0</v>
      </c>
      <c r="M34" s="6"/>
      <c r="N34" s="6"/>
      <c r="O34" s="6"/>
      <c r="P34" s="46">
        <f>SUM(O34)</f>
        <v>0</v>
      </c>
      <c r="Q34" s="46"/>
    </row>
    <row r="35" spans="1:17" ht="20.25" customHeight="1" x14ac:dyDescent="0.3">
      <c r="A35" s="120" t="s">
        <v>6</v>
      </c>
      <c r="B35" s="143">
        <f>SUM(B9:B32)+B34</f>
        <v>0</v>
      </c>
      <c r="C35" s="118">
        <f>SUM(C9:C32)+C34</f>
        <v>0</v>
      </c>
      <c r="D35" s="126"/>
      <c r="E35" s="104">
        <f>SUM(E9:E32)</f>
        <v>0</v>
      </c>
      <c r="F35" s="106">
        <f t="shared" ref="F35:O35" si="6">SUM(F9:F32)</f>
        <v>0</v>
      </c>
      <c r="G35" s="104">
        <f t="shared" si="6"/>
        <v>0</v>
      </c>
      <c r="H35" s="106">
        <f t="shared" si="6"/>
        <v>0</v>
      </c>
      <c r="I35" s="104">
        <f t="shared" si="6"/>
        <v>0</v>
      </c>
      <c r="J35" s="106">
        <f t="shared" si="6"/>
        <v>0</v>
      </c>
      <c r="K35" s="104">
        <f>SUM(K33:K34)</f>
        <v>0</v>
      </c>
      <c r="L35" s="106">
        <f>SUM(L33:L34)</f>
        <v>0</v>
      </c>
      <c r="M35" s="104">
        <f t="shared" si="6"/>
        <v>0</v>
      </c>
      <c r="N35" s="104">
        <f t="shared" si="6"/>
        <v>0</v>
      </c>
      <c r="O35" s="104">
        <f t="shared" si="6"/>
        <v>0</v>
      </c>
      <c r="P35" s="94">
        <f>P33+P34</f>
        <v>0</v>
      </c>
      <c r="Q35" s="94"/>
    </row>
    <row r="36" spans="1:17" x14ac:dyDescent="0.3">
      <c r="A36" s="121"/>
      <c r="B36" s="144"/>
      <c r="C36" s="119"/>
      <c r="D36" s="126"/>
      <c r="E36" s="105"/>
      <c r="F36" s="107"/>
      <c r="G36" s="105"/>
      <c r="H36" s="107"/>
      <c r="I36" s="105"/>
      <c r="J36" s="107"/>
      <c r="K36" s="105"/>
      <c r="L36" s="107"/>
      <c r="M36" s="105"/>
      <c r="N36" s="105"/>
      <c r="O36" s="105"/>
      <c r="P36" s="95"/>
      <c r="Q36" s="95"/>
    </row>
    <row r="37" spans="1:17" s="8" customFormat="1" ht="18.600000000000001" customHeight="1" x14ac:dyDescent="0.3">
      <c r="A37" s="140" t="s">
        <v>27</v>
      </c>
      <c r="B37" s="140"/>
      <c r="C37" s="140"/>
      <c r="D37" s="140"/>
      <c r="E37" s="140"/>
      <c r="F37" s="140"/>
    </row>
    <row r="38" spans="1:17" s="8" customFormat="1" ht="18.600000000000001" customHeight="1" x14ac:dyDescent="0.3">
      <c r="A38" s="140" t="s">
        <v>46</v>
      </c>
      <c r="B38" s="140"/>
      <c r="C38" s="140"/>
      <c r="D38" s="140"/>
      <c r="E38" s="140"/>
      <c r="F38" s="140"/>
      <c r="G38" s="140"/>
      <c r="H38" s="140"/>
      <c r="I38" s="9"/>
      <c r="J38" s="9"/>
      <c r="K38" s="9"/>
      <c r="L38" s="9"/>
    </row>
    <row r="39" spans="1:17" s="10" customFormat="1" x14ac:dyDescent="0.3">
      <c r="A39" s="142" t="s">
        <v>47</v>
      </c>
      <c r="B39" s="142"/>
      <c r="C39" s="142"/>
      <c r="D39" s="142"/>
      <c r="E39" s="142"/>
      <c r="F39" s="142"/>
      <c r="H39" s="9"/>
      <c r="I39" s="138" t="s">
        <v>24</v>
      </c>
      <c r="J39" s="138"/>
      <c r="K39" s="53" t="e">
        <f>K35/M35</f>
        <v>#DIV/0!</v>
      </c>
      <c r="L39" s="52" t="e">
        <f>L35/N35</f>
        <v>#DIV/0!</v>
      </c>
      <c r="M39" s="9"/>
    </row>
    <row r="40" spans="1:17" x14ac:dyDescent="0.3">
      <c r="A40" s="141" t="s">
        <v>30</v>
      </c>
      <c r="B40" s="141"/>
      <c r="C40" s="141"/>
      <c r="D40" s="141"/>
      <c r="E40" s="141"/>
      <c r="F40" s="141"/>
      <c r="H40" s="47"/>
      <c r="I40" s="49"/>
      <c r="J40" s="50"/>
      <c r="K40" s="50"/>
      <c r="L40" s="49"/>
      <c r="M40" s="48"/>
      <c r="O40" t="s">
        <v>3</v>
      </c>
    </row>
    <row r="41" spans="1:17" x14ac:dyDescent="0.3">
      <c r="H41" s="49"/>
      <c r="I41" s="49"/>
      <c r="J41" s="50"/>
      <c r="K41" s="50"/>
      <c r="L41" s="49"/>
      <c r="M41" s="50"/>
      <c r="O41" t="s">
        <v>3</v>
      </c>
    </row>
    <row r="42" spans="1:17" ht="16.2" thickBot="1" x14ac:dyDescent="0.35"/>
    <row r="43" spans="1:17" x14ac:dyDescent="0.3">
      <c r="A43" s="139" t="s">
        <v>10</v>
      </c>
      <c r="B43" s="139"/>
      <c r="C43" s="139"/>
      <c r="D43" s="139"/>
      <c r="E43" s="139"/>
      <c r="F43" s="139"/>
      <c r="G43" s="139"/>
      <c r="H43" s="135" t="s">
        <v>20</v>
      </c>
      <c r="I43" s="136"/>
      <c r="J43" s="136"/>
      <c r="K43" s="136"/>
      <c r="L43" s="136"/>
      <c r="M43" s="137"/>
    </row>
    <row r="44" spans="1:17" ht="16.2" thickBot="1" x14ac:dyDescent="0.35">
      <c r="A44" s="78" t="s">
        <v>35</v>
      </c>
      <c r="B44" s="19"/>
      <c r="C44" s="12"/>
      <c r="D44" s="12"/>
      <c r="E44" s="12"/>
      <c r="F44" s="12"/>
      <c r="G44" s="13"/>
      <c r="H44" s="132" t="s">
        <v>45</v>
      </c>
      <c r="I44" s="133"/>
      <c r="J44" s="133"/>
      <c r="K44" s="133"/>
      <c r="L44" s="133"/>
      <c r="M44" s="134"/>
    </row>
    <row r="45" spans="1:17" x14ac:dyDescent="0.3">
      <c r="A45" s="77" t="s">
        <v>39</v>
      </c>
      <c r="B45" s="20"/>
      <c r="G45" s="14"/>
      <c r="H45" s="82" t="s">
        <v>41</v>
      </c>
      <c r="I45" s="83" t="s">
        <v>42</v>
      </c>
      <c r="J45" s="83" t="s">
        <v>19</v>
      </c>
      <c r="K45" s="83" t="s">
        <v>21</v>
      </c>
      <c r="L45" s="83" t="s">
        <v>43</v>
      </c>
      <c r="M45" s="84" t="s">
        <v>44</v>
      </c>
    </row>
    <row r="46" spans="1:17" ht="16.2" thickBot="1" x14ac:dyDescent="0.35">
      <c r="A46" s="77" t="s">
        <v>36</v>
      </c>
      <c r="B46" s="20"/>
      <c r="G46" s="14"/>
      <c r="H46" s="69"/>
      <c r="I46" s="70"/>
      <c r="J46" s="71"/>
      <c r="K46" s="80">
        <f>(H46*I46*J46)*0.15</f>
        <v>0</v>
      </c>
      <c r="L46" s="70"/>
      <c r="M46" s="81">
        <f>((H46*I46*J46)+K46)*L46</f>
        <v>0</v>
      </c>
    </row>
    <row r="47" spans="1:17" ht="16.2" customHeight="1" x14ac:dyDescent="0.3">
      <c r="A47" s="77" t="s">
        <v>37</v>
      </c>
      <c r="B47" s="20"/>
      <c r="G47" s="14"/>
    </row>
    <row r="48" spans="1:17" ht="16.2" customHeight="1" x14ac:dyDescent="0.3">
      <c r="A48" s="77" t="s">
        <v>38</v>
      </c>
      <c r="B48" s="77"/>
      <c r="C48" s="79"/>
      <c r="D48" s="79"/>
      <c r="G48" s="14"/>
    </row>
    <row r="49" spans="1:7" x14ac:dyDescent="0.3">
      <c r="A49" s="15"/>
      <c r="B49" s="16"/>
      <c r="C49" s="16"/>
      <c r="D49" s="16"/>
      <c r="E49" s="16"/>
      <c r="F49" s="16"/>
      <c r="G49" s="17"/>
    </row>
  </sheetData>
  <sheetProtection algorithmName="SHA-512" hashValue="/CBB2PQsoQ6NLnpJYpOnTAtwEehCP+PATTwtVt4MX8tI5GXac57aCBpfjUVT4xR6KyC5OqjMCwUs6Ui8Wye7wA==" saltValue="uXejiUZk2pI9FxYQi70O6A==" spinCount="100000" sheet="1" objects="1" scenarios="1" selectLockedCells="1"/>
  <mergeCells count="48">
    <mergeCell ref="H44:M44"/>
    <mergeCell ref="H43:M43"/>
    <mergeCell ref="I39:J39"/>
    <mergeCell ref="A43:G43"/>
    <mergeCell ref="E6:F6"/>
    <mergeCell ref="J35:J36"/>
    <mergeCell ref="L35:L36"/>
    <mergeCell ref="A38:H38"/>
    <mergeCell ref="A40:F40"/>
    <mergeCell ref="A37:F37"/>
    <mergeCell ref="A39:F39"/>
    <mergeCell ref="B35:B36"/>
    <mergeCell ref="A4:C6"/>
    <mergeCell ref="E35:E36"/>
    <mergeCell ref="G35:G36"/>
    <mergeCell ref="D6:D7"/>
    <mergeCell ref="A1:C1"/>
    <mergeCell ref="D1:O1"/>
    <mergeCell ref="D4:D5"/>
    <mergeCell ref="O4:O7"/>
    <mergeCell ref="C35:C36"/>
    <mergeCell ref="A35:A36"/>
    <mergeCell ref="I6:J6"/>
    <mergeCell ref="I5:J5"/>
    <mergeCell ref="K6:L6"/>
    <mergeCell ref="K5:L5"/>
    <mergeCell ref="N4:N7"/>
    <mergeCell ref="D35:D36"/>
    <mergeCell ref="E4:L4"/>
    <mergeCell ref="K3:L3"/>
    <mergeCell ref="E5:F5"/>
    <mergeCell ref="G5:H5"/>
    <mergeCell ref="Q4:Q7"/>
    <mergeCell ref="Q35:Q36"/>
    <mergeCell ref="D2:J2"/>
    <mergeCell ref="P4:P7"/>
    <mergeCell ref="M2:O2"/>
    <mergeCell ref="K2:L2"/>
    <mergeCell ref="N35:N36"/>
    <mergeCell ref="F35:F36"/>
    <mergeCell ref="H35:H36"/>
    <mergeCell ref="I35:I36"/>
    <mergeCell ref="K35:K36"/>
    <mergeCell ref="P35:P36"/>
    <mergeCell ref="G6:H6"/>
    <mergeCell ref="O35:O36"/>
    <mergeCell ref="M4:M7"/>
    <mergeCell ref="M35:M36"/>
  </mergeCells>
  <phoneticPr fontId="11" type="noConversion"/>
  <conditionalFormatting sqref="C9">
    <cfRule type="cellIs" dxfId="70" priority="84" operator="notEqual">
      <formula>$F$9+$H$9+$J$9+$L$9</formula>
    </cfRule>
  </conditionalFormatting>
  <conditionalFormatting sqref="C10">
    <cfRule type="cellIs" dxfId="69" priority="59" operator="notEqual">
      <formula>$F$10+$H$10+$J$10+$L$10</formula>
    </cfRule>
  </conditionalFormatting>
  <conditionalFormatting sqref="C11">
    <cfRule type="cellIs" dxfId="68" priority="58" operator="notEqual">
      <formula>$F$11+$H$11+$J$11+$L$11</formula>
    </cfRule>
  </conditionalFormatting>
  <conditionalFormatting sqref="C12">
    <cfRule type="cellIs" dxfId="67" priority="61" operator="notEqual">
      <formula>$F$12+$H$12+$J$12+$L$12</formula>
    </cfRule>
  </conditionalFormatting>
  <conditionalFormatting sqref="C13">
    <cfRule type="cellIs" dxfId="66" priority="62" operator="notEqual">
      <formula>$F$13+$H$13+$J$13+$L$13</formula>
    </cfRule>
  </conditionalFormatting>
  <conditionalFormatting sqref="C14">
    <cfRule type="cellIs" dxfId="65" priority="63" operator="notEqual">
      <formula>$F$14+$H$14+$J$14+$L$14</formula>
    </cfRule>
  </conditionalFormatting>
  <conditionalFormatting sqref="C15">
    <cfRule type="cellIs" dxfId="64" priority="64" operator="notEqual">
      <formula>$F$15+$H$15+$J$15+$L$15</formula>
    </cfRule>
  </conditionalFormatting>
  <conditionalFormatting sqref="C16">
    <cfRule type="cellIs" dxfId="63" priority="66" operator="notEqual">
      <formula>$F$16+$H$16+$J$16+$L$16</formula>
    </cfRule>
  </conditionalFormatting>
  <conditionalFormatting sqref="C17">
    <cfRule type="cellIs" dxfId="62" priority="60" operator="notEqual">
      <formula>$F$17+$H$17+$J$17+$L$17</formula>
    </cfRule>
  </conditionalFormatting>
  <conditionalFormatting sqref="C18">
    <cfRule type="cellIs" dxfId="61" priority="55" operator="notEqual">
      <formula>$F$18+$H$18+$J$18+$L$18</formula>
    </cfRule>
  </conditionalFormatting>
  <conditionalFormatting sqref="C19">
    <cfRule type="cellIs" dxfId="60" priority="56" operator="notEqual">
      <formula>$F$19+$H$19+$J$19+$L$19</formula>
    </cfRule>
  </conditionalFormatting>
  <conditionalFormatting sqref="C20">
    <cfRule type="cellIs" dxfId="59" priority="57" operator="notEqual">
      <formula>$F$20+$H$20+$J$20+$L$20</formula>
    </cfRule>
  </conditionalFormatting>
  <conditionalFormatting sqref="C21">
    <cfRule type="cellIs" dxfId="58" priority="54" operator="notEqual">
      <formula>$F$21+$H$21+$J$21+$L$21</formula>
    </cfRule>
  </conditionalFormatting>
  <conditionalFormatting sqref="C22">
    <cfRule type="cellIs" dxfId="57" priority="53" operator="notEqual">
      <formula>$F$22+$H$22+$J$22+$L$22</formula>
    </cfRule>
  </conditionalFormatting>
  <conditionalFormatting sqref="C23">
    <cfRule type="cellIs" dxfId="56" priority="52" operator="notEqual">
      <formula>$F$23+$H$23+$J$23+$L$23</formula>
    </cfRule>
  </conditionalFormatting>
  <conditionalFormatting sqref="C24">
    <cfRule type="cellIs" dxfId="55" priority="51" operator="notEqual">
      <formula>$F$24+$H$24+$J$24+$L$24</formula>
    </cfRule>
  </conditionalFormatting>
  <conditionalFormatting sqref="C25">
    <cfRule type="cellIs" dxfId="54" priority="50" operator="notEqual">
      <formula>$F$25+$H$25+$J$25+$L$25</formula>
    </cfRule>
  </conditionalFormatting>
  <conditionalFormatting sqref="C26">
    <cfRule type="cellIs" dxfId="53" priority="49" operator="notEqual">
      <formula>$F$26+$H$26+$J$26+$L$26</formula>
    </cfRule>
  </conditionalFormatting>
  <conditionalFormatting sqref="C27">
    <cfRule type="cellIs" dxfId="52" priority="48" operator="notEqual">
      <formula>$F$27+$H$27+$J$27+$L$27</formula>
    </cfRule>
  </conditionalFormatting>
  <conditionalFormatting sqref="C28">
    <cfRule type="cellIs" dxfId="51" priority="47" operator="notEqual">
      <formula>$F$28+$H$28+$J$28+$L$28</formula>
    </cfRule>
  </conditionalFormatting>
  <conditionalFormatting sqref="C29">
    <cfRule type="cellIs" dxfId="50" priority="46" operator="notEqual">
      <formula>$F$29+$H$29+$J$29+$L$29</formula>
    </cfRule>
  </conditionalFormatting>
  <conditionalFormatting sqref="C30">
    <cfRule type="cellIs" dxfId="49" priority="45" operator="notEqual">
      <formula>$F$30+$H$30+$J$30+$L$30</formula>
    </cfRule>
  </conditionalFormatting>
  <conditionalFormatting sqref="C31">
    <cfRule type="cellIs" dxfId="48" priority="44" operator="notEqual">
      <formula>$F$31+$H$31+$J$31+$L$31</formula>
    </cfRule>
  </conditionalFormatting>
  <conditionalFormatting sqref="C32">
    <cfRule type="cellIs" dxfId="47" priority="67" operator="notEqual">
      <formula>$F$32+$H$32+$J$32+$L$32</formula>
    </cfRule>
  </conditionalFormatting>
  <conditionalFormatting sqref="K39:L39">
    <cfRule type="cellIs" dxfId="46" priority="1" operator="between">
      <formula>0</formula>
      <formula>0.8</formula>
    </cfRule>
    <cfRule type="cellIs" dxfId="45" priority="2" operator="greaterThanOrEqual">
      <formula>0.81</formula>
    </cfRule>
  </conditionalFormatting>
  <conditionalFormatting sqref="M9">
    <cfRule type="cellIs" dxfId="44" priority="81" operator="notEqual">
      <formula>$B$9</formula>
    </cfRule>
  </conditionalFormatting>
  <conditionalFormatting sqref="M10">
    <cfRule type="cellIs" dxfId="43" priority="80" operator="notEqual">
      <formula>$B$10</formula>
    </cfRule>
  </conditionalFormatting>
  <conditionalFormatting sqref="M11">
    <cfRule type="cellIs" dxfId="42" priority="79" operator="notEqual">
      <formula>$B$11</formula>
    </cfRule>
  </conditionalFormatting>
  <conditionalFormatting sqref="M12">
    <cfRule type="cellIs" dxfId="41" priority="78" operator="notEqual">
      <formula>$B$12</formula>
    </cfRule>
  </conditionalFormatting>
  <conditionalFormatting sqref="M13">
    <cfRule type="cellIs" dxfId="40" priority="77" operator="notEqual">
      <formula>$B$13</formula>
    </cfRule>
  </conditionalFormatting>
  <conditionalFormatting sqref="M14">
    <cfRule type="cellIs" dxfId="39" priority="76" operator="notEqual">
      <formula>$B$14</formula>
    </cfRule>
  </conditionalFormatting>
  <conditionalFormatting sqref="M15">
    <cfRule type="cellIs" dxfId="38" priority="75" operator="notEqual">
      <formula>$B$15</formula>
    </cfRule>
  </conditionalFormatting>
  <conditionalFormatting sqref="M16">
    <cfRule type="cellIs" dxfId="37" priority="74" operator="notEqual">
      <formula>$B$16</formula>
    </cfRule>
  </conditionalFormatting>
  <conditionalFormatting sqref="M17">
    <cfRule type="cellIs" dxfId="36" priority="73" operator="notEqual">
      <formula>$B$17</formula>
    </cfRule>
  </conditionalFormatting>
  <conditionalFormatting sqref="M18">
    <cfRule type="cellIs" dxfId="35" priority="72" operator="notEqual">
      <formula>$B$18</formula>
    </cfRule>
  </conditionalFormatting>
  <conditionalFormatting sqref="M19">
    <cfRule type="cellIs" dxfId="34" priority="71" operator="notEqual">
      <formula>$B$19</formula>
    </cfRule>
  </conditionalFormatting>
  <conditionalFormatting sqref="M21">
    <cfRule type="cellIs" dxfId="33" priority="70" operator="notEqual">
      <formula>$B$21</formula>
    </cfRule>
  </conditionalFormatting>
  <conditionalFormatting sqref="M23">
    <cfRule type="cellIs" dxfId="32" priority="35" operator="notEqual">
      <formula>$B$23</formula>
    </cfRule>
  </conditionalFormatting>
  <conditionalFormatting sqref="M24">
    <cfRule type="cellIs" dxfId="31" priority="36" operator="notEqual">
      <formula>$B$24</formula>
    </cfRule>
  </conditionalFormatting>
  <conditionalFormatting sqref="M25">
    <cfRule type="cellIs" dxfId="30" priority="37" operator="notEqual">
      <formula>$B$25</formula>
    </cfRule>
  </conditionalFormatting>
  <conditionalFormatting sqref="M26">
    <cfRule type="cellIs" dxfId="29" priority="38" operator="notEqual">
      <formula>$B$26</formula>
    </cfRule>
  </conditionalFormatting>
  <conditionalFormatting sqref="M27">
    <cfRule type="cellIs" dxfId="28" priority="39" operator="notEqual">
      <formula>$B$27</formula>
    </cfRule>
  </conditionalFormatting>
  <conditionalFormatting sqref="M28">
    <cfRule type="cellIs" dxfId="27" priority="40" operator="notEqual">
      <formula>$B$28</formula>
    </cfRule>
  </conditionalFormatting>
  <conditionalFormatting sqref="M29">
    <cfRule type="cellIs" dxfId="26" priority="41" operator="notEqual">
      <formula>$B$29</formula>
    </cfRule>
  </conditionalFormatting>
  <conditionalFormatting sqref="M30">
    <cfRule type="cellIs" dxfId="25" priority="42" operator="notEqual">
      <formula>$B$30</formula>
    </cfRule>
  </conditionalFormatting>
  <conditionalFormatting sqref="M31">
    <cfRule type="cellIs" dxfId="24" priority="43" operator="notEqual">
      <formula>$B$31</formula>
    </cfRule>
  </conditionalFormatting>
  <conditionalFormatting sqref="M32">
    <cfRule type="cellIs" dxfId="23" priority="68" operator="notEqual">
      <formula>$B$32</formula>
    </cfRule>
  </conditionalFormatting>
  <conditionalFormatting sqref="N9">
    <cfRule type="cellIs" dxfId="22" priority="9" operator="notEqual">
      <formula>$C$9</formula>
    </cfRule>
  </conditionalFormatting>
  <conditionalFormatting sqref="N10">
    <cfRule type="cellIs" dxfId="21" priority="10" operator="notEqual">
      <formula>$C$10</formula>
    </cfRule>
  </conditionalFormatting>
  <conditionalFormatting sqref="N11">
    <cfRule type="cellIs" dxfId="20" priority="11" operator="notEqual">
      <formula>$C$11</formula>
    </cfRule>
  </conditionalFormatting>
  <conditionalFormatting sqref="N12">
    <cfRule type="cellIs" dxfId="19" priority="12" operator="notEqual">
      <formula>$C$12</formula>
    </cfRule>
  </conditionalFormatting>
  <conditionalFormatting sqref="N13">
    <cfRule type="cellIs" dxfId="18" priority="13" operator="notEqual">
      <formula>$C$13</formula>
    </cfRule>
  </conditionalFormatting>
  <conditionalFormatting sqref="N14">
    <cfRule type="cellIs" dxfId="17" priority="14" operator="notEqual">
      <formula>$C$14</formula>
    </cfRule>
  </conditionalFormatting>
  <conditionalFormatting sqref="N15">
    <cfRule type="cellIs" dxfId="16" priority="15" operator="notEqual">
      <formula>$C$15</formula>
    </cfRule>
  </conditionalFormatting>
  <conditionalFormatting sqref="N16">
    <cfRule type="cellIs" dxfId="15" priority="16" operator="notEqual">
      <formula>$C$16</formula>
    </cfRule>
  </conditionalFormatting>
  <conditionalFormatting sqref="N17">
    <cfRule type="cellIs" dxfId="14" priority="17" operator="notEqual">
      <formula>$C$17</formula>
    </cfRule>
  </conditionalFormatting>
  <conditionalFormatting sqref="N18">
    <cfRule type="cellIs" dxfId="13" priority="18" operator="notEqual">
      <formula>$C$18</formula>
    </cfRule>
  </conditionalFormatting>
  <conditionalFormatting sqref="N19">
    <cfRule type="cellIs" dxfId="12" priority="19" operator="notEqual">
      <formula>$C$19</formula>
    </cfRule>
  </conditionalFormatting>
  <conditionalFormatting sqref="N20">
    <cfRule type="cellIs" dxfId="11" priority="20" operator="notEqual">
      <formula>$C$20</formula>
    </cfRule>
  </conditionalFormatting>
  <conditionalFormatting sqref="N21">
    <cfRule type="cellIs" dxfId="10" priority="21" operator="notEqual">
      <formula>$C$21</formula>
    </cfRule>
  </conditionalFormatting>
  <conditionalFormatting sqref="N22">
    <cfRule type="cellIs" dxfId="9" priority="22" operator="notEqual">
      <formula>$C$22</formula>
    </cfRule>
  </conditionalFormatting>
  <conditionalFormatting sqref="N23">
    <cfRule type="cellIs" dxfId="8" priority="23" operator="notEqual">
      <formula>$C$23</formula>
    </cfRule>
  </conditionalFormatting>
  <conditionalFormatting sqref="N24">
    <cfRule type="cellIs" dxfId="7" priority="24" operator="notEqual">
      <formula>$C$24</formula>
    </cfRule>
  </conditionalFormatting>
  <conditionalFormatting sqref="N25">
    <cfRule type="cellIs" dxfId="6" priority="25" operator="notEqual">
      <formula>$C$25</formula>
    </cfRule>
  </conditionalFormatting>
  <conditionalFormatting sqref="N26">
    <cfRule type="cellIs" dxfId="5" priority="26" operator="notEqual">
      <formula>$C$26</formula>
    </cfRule>
  </conditionalFormatting>
  <conditionalFormatting sqref="N27">
    <cfRule type="cellIs" dxfId="4" priority="27" operator="notEqual">
      <formula>$C$27</formula>
    </cfRule>
  </conditionalFormatting>
  <conditionalFormatting sqref="N28">
    <cfRule type="cellIs" dxfId="3" priority="28" operator="notEqual">
      <formula>$C$28</formula>
    </cfRule>
  </conditionalFormatting>
  <conditionalFormatting sqref="N29">
    <cfRule type="cellIs" dxfId="2" priority="29" operator="notEqual">
      <formula>$C$29</formula>
    </cfRule>
  </conditionalFormatting>
  <conditionalFormatting sqref="N30">
    <cfRule type="cellIs" dxfId="1" priority="30" operator="notEqual">
      <formula>$C$30</formula>
    </cfRule>
  </conditionalFormatting>
  <conditionalFormatting sqref="N31">
    <cfRule type="cellIs" dxfId="0" priority="31" operator="notEqual">
      <formula>$C$31</formula>
    </cfRule>
  </conditionalFormatting>
  <pageMargins left="0.75" right="0.75" top="1" bottom="1" header="0.5" footer="0.5"/>
  <pageSetup paperSize="5" orientation="landscape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9842FF666FF146B16C4FFE9E1E9FA1" ma:contentTypeVersion="18" ma:contentTypeDescription="Crée un document." ma:contentTypeScope="" ma:versionID="6be351cc20f1c23ceb2daf4492e6f211">
  <xsd:schema xmlns:xsd="http://www.w3.org/2001/XMLSchema" xmlns:xs="http://www.w3.org/2001/XMLSchema" xmlns:p="http://schemas.microsoft.com/office/2006/metadata/properties" xmlns:ns2="85e3b470-94c3-4201-abf6-fe4386e0ea06" xmlns:ns3="31cefb37-e212-4fb9-9a8b-ccffe146b3a4" targetNamespace="http://schemas.microsoft.com/office/2006/metadata/properties" ma:root="true" ma:fieldsID="02dd2b4481f53278afa724199579c843" ns2:_="" ns3:_="">
    <xsd:import namespace="85e3b470-94c3-4201-abf6-fe4386e0ea06"/>
    <xsd:import namespace="31cefb37-e212-4fb9-9a8b-ccffe146b3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3b470-94c3-4201-abf6-fe4386e0ea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a6b2befa-4705-4f24-8096-81acb61a91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efb37-e212-4fb9-9a8b-ccffe146b3a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99982a8-214e-4fca-9b7a-a4b3b68d5bd3}" ma:internalName="TaxCatchAll" ma:showField="CatchAllData" ma:web="31cefb37-e212-4fb9-9a8b-ccffe146b3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e3b470-94c3-4201-abf6-fe4386e0ea06">
      <Terms xmlns="http://schemas.microsoft.com/office/infopath/2007/PartnerControls"/>
    </lcf76f155ced4ddcb4097134ff3c332f>
    <TaxCatchAll xmlns="31cefb37-e212-4fb9-9a8b-ccffe146b3a4" xsi:nil="true"/>
  </documentManagement>
</p:properties>
</file>

<file path=customXml/itemProps1.xml><?xml version="1.0" encoding="utf-8"?>
<ds:datastoreItem xmlns:ds="http://schemas.openxmlformats.org/officeDocument/2006/customXml" ds:itemID="{BF0EE458-B64E-4D8D-A586-9CD8E059A6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e3b470-94c3-4201-abf6-fe4386e0ea06"/>
    <ds:schemaRef ds:uri="31cefb37-e212-4fb9-9a8b-ccffe146b3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509D54-7579-4B12-AD5A-6B57E0C169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D10818-6FDA-4B27-866E-38D6401A6311}">
  <ds:schemaRefs>
    <ds:schemaRef ds:uri="http://schemas.microsoft.com/office/2006/documentManagement/types"/>
    <ds:schemaRef ds:uri="http://schemas.openxmlformats.org/package/2006/metadata/core-properties"/>
    <ds:schemaRef ds:uri="31cefb37-e212-4fb9-9a8b-ccffe146b3a4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85e3b470-94c3-4201-abf6-fe4386e0ea06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2f6287dc-c253-4d6f-adf4-b25b4ecafc8e}" enabled="1" method="Standard" siteId="{955ab8a9-37cc-4e52-9146-955c4f05906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 de budget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Crevale 06</dc:creator>
  <cp:lastModifiedBy>Marie-Chantal Bouchard</cp:lastModifiedBy>
  <cp:revision/>
  <cp:lastPrinted>2024-10-30T18:02:38Z</cp:lastPrinted>
  <dcterms:created xsi:type="dcterms:W3CDTF">2016-06-05T22:02:50Z</dcterms:created>
  <dcterms:modified xsi:type="dcterms:W3CDTF">2025-03-11T13:45:02Z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0x0101001A9842FF666FF146B16C4FFE9E1E9FA1</vt:lpwstr>
  </property>
  <property fmtid="{D5CDD505-2E9C-101B-9397-08002B2CF9AE}" pid="3" name="MediaServiceImageTags">
    <vt:lpwstr/>
  </property>
</Properties>
</file>